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 - RASTS VMVG\Sites\Conteúdo Acesso a Informação\7. Demonstrativos Financeiros\7.1. Demonstrativo Financeiro Contratual\VERSÃO COMPLETA - EXCEL E PDF\"/>
    </mc:Choice>
  </mc:AlternateContent>
  <xr:revisionPtr revIDLastSave="0" documentId="13_ncr:1_{E810B815-19FD-477B-83BC-9D63EFD22AC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18" i="1"/>
  <c r="C18" i="1" l="1"/>
  <c r="B16" i="1" l="1"/>
  <c r="C17" i="1" l="1"/>
  <c r="C16" i="1" l="1"/>
  <c r="C15" i="1" l="1"/>
  <c r="B14" i="1" l="1"/>
  <c r="B13" i="1"/>
  <c r="C14" i="1" l="1"/>
  <c r="C13" i="1" l="1"/>
  <c r="C12" i="1" l="1"/>
  <c r="B12" i="1" l="1"/>
  <c r="C11" i="1" l="1"/>
  <c r="B11" i="1"/>
  <c r="C10" i="1" l="1"/>
  <c r="B10" i="1"/>
  <c r="C9" i="1" l="1"/>
  <c r="C8" i="1"/>
  <c r="C7" i="1"/>
  <c r="B9" i="1" l="1"/>
  <c r="B7" i="1" l="1"/>
  <c r="B8" i="1"/>
  <c r="D9" i="1" l="1"/>
  <c r="D7" i="1"/>
  <c r="D13" i="1" l="1"/>
  <c r="D15" i="1" l="1"/>
  <c r="D10" i="1"/>
  <c r="D11" i="1"/>
  <c r="D12" i="1"/>
  <c r="D14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<sst xmlns="http://schemas.openxmlformats.org/spreadsheetml/2006/main" count="19" uniqueCount="19">
  <si>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</si>
  <si>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</si>
  <si>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</si>
  <si>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</si>
  <si>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</si>
  <si>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</si>
  <si>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</si>
  <si>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</si>
  <si>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</si>
  <si>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</si>
  <si>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</si>
  <si>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</si>
  <si>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</si>
  <si>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</si>
  <si>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</si>
  <si>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</si>
  <si>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</si>
  <si>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WEBSAASS/SMS SP</t>
  </si>
  <si>
    <t>REDE ASSISTENCIAL STS VILA MARIA/ VILA GUILHERME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</si>
</sst>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44" fontId="0" fillId="0" borderId="1" xfId="0" applyNumberFormat="1" applyBorder="1"/>
    <xf numFmtId="44" fontId="0" fillId="3" borderId="1" xfId="0" applyNumberFormat="1" applyFill="1" applyBorder="1"/>
    <xf numFmtId="4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44" fontId="0" fillId="0" borderId="0" xfId="1" applyFont="1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623292</xdr:colOff>
      <xdr:row>3</xdr:row>
      <xdr:rowOff>28575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2"/>
  <sheetViews>
    <sheetView showGridLines="0" tabSelected="1" workbookViewId="0">
      <selection activeCell="A7" sqref="A7"/>
    </sheetView>
  </sheetViews>
  <sheetFormatPr defaultRowHeight="15" x14ac:dyDescent="0.25"/>
  <cols>
    <col min="1" max="1" width="11" customWidth="1"/>
    <col min="2" max="3" width="18" bestFit="1" customWidth="1"/>
    <col min="4" max="4" width="19" customWidth="1"/>
    <col min="5" max="5" width="19.85546875" customWidth="1"/>
    <col min="6" max="6" width="14.7109375" customWidth="1"/>
    <col min="14" max="14" width="12.7109375" bestFit="1" customWidth="1"/>
  </cols>
  <sheetData>
    <row r="2" spans="1:5" x14ac:dyDescent="0.25">
      <c r="B2" s="11" t="s">
        <v>16</v>
      </c>
      <c r="C2" s="11"/>
      <c r="D2" s="11"/>
      <c r="E2" s="11"/>
    </row>
    <row r="3" spans="1:5" x14ac:dyDescent="0.25">
      <c r="B3" s="12" t="s">
        <v>18</v>
      </c>
      <c r="C3" s="12"/>
      <c r="D3" s="12"/>
      <c r="E3" s="12"/>
    </row>
    <row r="6" spans="1:5" x14ac:dyDescent="0.25">
      <c r="A6" s="8">
        <v>2019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5" x14ac:dyDescent="0.25">
      <c r="A7" s="1" t="s">
        <v>0</v>
      </c>
      <c r="B7" s="4">
        <f>12078410.72-621000</f>
        <v>11457410.720000001</v>
      </c>
      <c r="C7" s="4">
        <f>10790744.05+666666.67</f>
        <v>11457410.720000001</v>
      </c>
      <c r="D7" s="5">
        <f>C7-B7</f>
        <v>0</v>
      </c>
      <c r="E7" s="4"/>
    </row>
    <row r="8" spans="1:5" x14ac:dyDescent="0.25">
      <c r="A8" s="1" t="s">
        <v>1</v>
      </c>
      <c r="B8" s="4">
        <f>12078410.72-621000</f>
        <v>11457410.720000001</v>
      </c>
      <c r="C8" s="4">
        <f>9757110.72+754965.95</f>
        <v>10512076.67</v>
      </c>
      <c r="D8" s="5">
        <v>0</v>
      </c>
      <c r="E8" s="4">
        <v>945334.05000000098</v>
      </c>
    </row>
    <row r="9" spans="1:5" x14ac:dyDescent="0.25">
      <c r="A9" s="1" t="s">
        <v>2</v>
      </c>
      <c r="B9" s="4">
        <f>12078403.72-621000</f>
        <v>11457403.720000001</v>
      </c>
      <c r="C9" s="4">
        <f>7014294.06+2631355.05</f>
        <v>9645649.1099999994</v>
      </c>
      <c r="D9" s="5">
        <f>C9-B9</f>
        <v>-1811754.6100000013</v>
      </c>
      <c r="E9" s="4"/>
    </row>
    <row r="10" spans="1:5" x14ac:dyDescent="0.25">
      <c r="A10" s="1" t="s">
        <v>3</v>
      </c>
      <c r="B10" s="4">
        <f>12078403.72-621000</f>
        <v>11457403.720000001</v>
      </c>
      <c r="C10" s="4">
        <f>7945343.16+1700300</f>
        <v>9645643.1600000001</v>
      </c>
      <c r="D10" s="5">
        <f t="shared" ref="D10:D15" si="0">C10-B10</f>
        <v>-1811760.5600000005</v>
      </c>
      <c r="E10" s="4"/>
    </row>
    <row r="11" spans="1:5" x14ac:dyDescent="0.25">
      <c r="A11" s="1" t="s">
        <v>4</v>
      </c>
      <c r="B11" s="4">
        <f>12078403.72-621000</f>
        <v>11457403.720000001</v>
      </c>
      <c r="C11" s="4">
        <f>7945343.16+1700300</f>
        <v>9645643.1600000001</v>
      </c>
      <c r="D11" s="5">
        <f t="shared" si="0"/>
        <v>-1811760.5600000005</v>
      </c>
      <c r="E11" s="4"/>
    </row>
    <row r="12" spans="1:5" x14ac:dyDescent="0.25">
      <c r="A12" s="1" t="s">
        <v>5</v>
      </c>
      <c r="B12" s="4">
        <f>12078403.72-621000</f>
        <v>11457403.720000001</v>
      </c>
      <c r="C12" s="4">
        <f>7945343.16+1700300</f>
        <v>9645643.1600000001</v>
      </c>
      <c r="D12" s="5">
        <f t="shared" si="0"/>
        <v>-1811760.5600000005</v>
      </c>
      <c r="E12" s="4"/>
    </row>
    <row r="13" spans="1:5" x14ac:dyDescent="0.25">
      <c r="A13" s="1" t="s">
        <v>6</v>
      </c>
      <c r="B13" s="4">
        <f>12285950.1</f>
        <v>12285950.1</v>
      </c>
      <c r="C13" s="5">
        <f>9711961.72+1745442</f>
        <v>11457403.720000001</v>
      </c>
      <c r="D13" s="5">
        <f>C13-B13</f>
        <v>-828546.37999999896</v>
      </c>
      <c r="E13" s="4"/>
    </row>
    <row r="14" spans="1:5" x14ac:dyDescent="0.25">
      <c r="A14" s="1" t="s">
        <v>7</v>
      </c>
      <c r="B14" s="4">
        <f>12285950.1</f>
        <v>12285950.1</v>
      </c>
      <c r="C14" s="5">
        <f>9514275.72+1943128</f>
        <v>11457403.720000001</v>
      </c>
      <c r="D14" s="5">
        <f t="shared" si="0"/>
        <v>-828546.37999999896</v>
      </c>
      <c r="E14" s="4"/>
    </row>
    <row r="15" spans="1:5" x14ac:dyDescent="0.25">
      <c r="A15" s="1" t="s">
        <v>8</v>
      </c>
      <c r="B15" s="4">
        <v>12533130.130000001</v>
      </c>
      <c r="C15" s="5">
        <f>9444731.72+2012672</f>
        <v>11457403.720000001</v>
      </c>
      <c r="D15" s="5">
        <f t="shared" si="0"/>
        <v>-1075726.4100000001</v>
      </c>
      <c r="E15" s="4"/>
    </row>
    <row r="16" spans="1:5" x14ac:dyDescent="0.25">
      <c r="A16" s="1" t="s">
        <v>9</v>
      </c>
      <c r="B16" s="4">
        <f>13437775.88-652050</f>
        <v>12785725.880000001</v>
      </c>
      <c r="C16" s="5">
        <f>10384552.22+2179190</f>
        <v>12563742.220000001</v>
      </c>
      <c r="D16" s="5">
        <v>0</v>
      </c>
      <c r="E16" s="4">
        <v>221983.66</v>
      </c>
    </row>
    <row r="17" spans="1:14" x14ac:dyDescent="0.25">
      <c r="A17" s="1" t="s">
        <v>10</v>
      </c>
      <c r="B17" s="4">
        <f>13437775.88+82500+1003170.72+755680.73+50000-652050</f>
        <v>14677077.330000002</v>
      </c>
      <c r="C17" s="5">
        <f>10720447.05+1720879.56+585000+500670.72</f>
        <v>13526997.330000002</v>
      </c>
      <c r="D17" s="5">
        <v>0</v>
      </c>
      <c r="E17" s="4">
        <v>1150080</v>
      </c>
    </row>
    <row r="18" spans="1:14" x14ac:dyDescent="0.25">
      <c r="A18" s="1" t="s">
        <v>11</v>
      </c>
      <c r="B18" s="4">
        <f>14022004.55-652050</f>
        <v>13369954.550000001</v>
      </c>
      <c r="C18" s="5">
        <f>8777302.38+1735000+805680.73</f>
        <v>11317983.110000001</v>
      </c>
      <c r="D18" s="5">
        <v>0</v>
      </c>
      <c r="E18" s="4">
        <v>2051971.44</v>
      </c>
    </row>
    <row r="19" spans="1:14" x14ac:dyDescent="0.25">
      <c r="B19" s="6"/>
      <c r="C19" s="7"/>
      <c r="D19" s="6"/>
    </row>
    <row r="20" spans="1:14" x14ac:dyDescent="0.25">
      <c r="A20" s="3" t="s">
        <v>17</v>
      </c>
      <c r="C20" s="6"/>
      <c r="D20" s="6"/>
    </row>
    <row r="21" spans="1:14" x14ac:dyDescent="0.25">
      <c r="B21" s="6"/>
      <c r="C21" s="6"/>
      <c r="D21" s="6"/>
    </row>
    <row r="22" spans="1:14" x14ac:dyDescent="0.25">
      <c r="B22" s="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5">
      <c r="B23" s="9"/>
      <c r="C23" s="7"/>
      <c r="D23" s="7"/>
      <c r="E23" s="7"/>
    </row>
    <row r="24" spans="1:14" x14ac:dyDescent="0.25"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5">
      <c r="B25" s="9"/>
      <c r="C25" s="7"/>
      <c r="D25" s="7"/>
      <c r="E25" s="7"/>
    </row>
    <row r="26" spans="1:14" x14ac:dyDescent="0.25">
      <c r="B26" s="9"/>
      <c r="C26" s="7"/>
      <c r="D26" s="7"/>
      <c r="E26" s="7"/>
    </row>
    <row r="27" spans="1:14" x14ac:dyDescent="0.25">
      <c r="B27" s="9"/>
      <c r="C27" s="7"/>
      <c r="D27" s="7"/>
      <c r="E27" s="7"/>
    </row>
    <row r="28" spans="1:14" x14ac:dyDescent="0.25">
      <c r="B28" s="9"/>
      <c r="C28" s="7"/>
      <c r="D28" s="7"/>
      <c r="E28" s="7"/>
    </row>
    <row r="29" spans="1:14" x14ac:dyDescent="0.25">
      <c r="B29" s="9"/>
      <c r="C29" s="7"/>
      <c r="D29" s="7"/>
      <c r="E29" s="7"/>
    </row>
    <row r="30" spans="1:14" x14ac:dyDescent="0.25">
      <c r="B30" s="9"/>
      <c r="C30" s="7"/>
      <c r="D30" s="7"/>
      <c r="E30" s="7"/>
    </row>
    <row r="32" spans="1:14" x14ac:dyDescent="0.25">
      <c r="B32" s="7"/>
    </row>
    <row r="35" spans="2:2" x14ac:dyDescent="0.25">
      <c r="B35" s="10"/>
    </row>
    <row r="38" spans="2:2" x14ac:dyDescent="0.25">
      <c r="B38" s="7"/>
    </row>
    <row r="41" spans="2:2" x14ac:dyDescent="0.25">
      <c r="B41" s="10"/>
    </row>
    <row r="44" spans="2:2" x14ac:dyDescent="0.25">
      <c r="B44" s="7"/>
    </row>
    <row r="47" spans="2:2" x14ac:dyDescent="0.25">
      <c r="B47" s="10"/>
    </row>
    <row r="50" spans="2:2" x14ac:dyDescent="0.25">
      <c r="B50" s="7"/>
    </row>
    <row r="53" spans="2:2" x14ac:dyDescent="0.25">
      <c r="B53" s="10"/>
    </row>
    <row r="56" spans="2:2" x14ac:dyDescent="0.25">
      <c r="B56" s="7"/>
    </row>
    <row r="59" spans="2:2" x14ac:dyDescent="0.25">
      <c r="B59" s="10"/>
    </row>
    <row r="62" spans="2:2" x14ac:dyDescent="0.25">
      <c r="B62" s="7"/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2020-01-20T15:31:03Z</cp:lastPrinted>
  <dcterms:created xsi:type="dcterms:W3CDTF">2018-08-24T20:28:36Z</dcterms:created>
  <dcterms:modified xsi:type="dcterms:W3CDTF">2020-03-10T11:49:31Z</dcterms:modified>
</cp:coreProperties>
</file>