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M:\1 - RASTS VMVG\Sites\Conteúdo Acesso a Informação\7. Demonstrativos Financeiros\7.2. Registro de Receitas e Despesas\VERSÃO COMPLETA - EXCEL E PDF\"/>
    </mc:Choice>
  </mc:AlternateContent>
  <xr:revisionPtr revIDLastSave="0" documentId="13_ncr:1_{4B55FE22-01FB-4A2C-8E91-EEC5E2DE61EF}" xr6:coauthVersionLast="47" xr6:coauthVersionMax="47" xr10:uidLastSave="{00000000-0000-0000-0000-000000000000}"/>
  <bookViews>
    <workbookView xWindow="-120" yWindow="-120" windowWidth="29040" windowHeight="15720" xr2:uid="{B97AEA4F-47E4-4713-A1FC-5437D9C4293B}"/>
  </bookViews>
  <sheets>
    <sheet name="Planilha1" sheetId="1" r:id="rId1"/>
  </sheets>
  <definedNames>
    <definedName name="_xlnm.Print_Area" localSheetId="0">Planilha1!$A$1:$C$20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7" i="1" l="1"/>
  <c r="B17" i="1"/>
  <c r="C16" i="1"/>
  <c r="B16" i="1"/>
  <c r="C15" i="1"/>
  <c r="B15" i="1"/>
  <c r="C14" i="1"/>
  <c r="B14" i="1"/>
  <c r="C13" i="1"/>
  <c r="B13" i="1"/>
  <c r="C12" i="1"/>
  <c r="B12" i="1"/>
  <c r="C11" i="1"/>
  <c r="B11" i="1"/>
  <c r="C10" i="1"/>
  <c r="B10" i="1"/>
  <c r="C9" i="1"/>
  <c r="B9" i="1"/>
  <c r="C8" i="1"/>
  <c r="B8" i="1"/>
  <c r="C7" i="1"/>
  <c r="B7" i="1"/>
</calcChain>
</file>

<file path=xl/sharedStrings.xml><?xml version="1.0" encoding="utf-8"?>
<sst xmlns="http://schemas.openxmlformats.org/spreadsheetml/2006/main" count="16" uniqueCount="16">
  <si>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</si>
  <si>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</si>
  <si>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</si>
  <si>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</si>
  <si>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</si>
  <si>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</si>
  <si>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</si>
  <si>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</si>
  <si>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</si>
  <si>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</si>
  <si>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</si>
  <si>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</si>
  <si>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 xml:space="preserve">Receitas </t>
  </si>
  <si>
    <t>Despesas</t>
  </si>
  <si>
    <t>REGISTROS DE RECEITAS E DESPESAS</t>
  </si>
  <si>
    <t>Fonte: WEBSAASS/SMS (http://websaass.saude.prefeitura.sp.gov.br)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</si>
</sst>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44" fontId="0" fillId="0" borderId="1" xfId="0" applyNumberFormat="1" applyBorder="1"/>
    <xf numFmtId="44" fontId="0" fillId="3" borderId="1" xfId="0" applyNumberFormat="1" applyFill="1" applyBorder="1"/>
    <xf numFmtId="44" fontId="0" fillId="0" borderId="0" xfId="0" applyNumberFormat="1"/>
    <xf numFmtId="44" fontId="0" fillId="0" borderId="0" xfId="1" applyFont="1"/>
    <xf numFmtId="4" fontId="0" fillId="0" borderId="0" xfId="0" applyNumberFormat="1"/>
    <xf numFmtId="0" fontId="3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4" fillId="0" borderId="0" xfId="0" applyFont="1" applyAlignment="1">
      <alignment vertical="center" wrapText="1"/>
    </xf>
    <xf numFmtId="44" fontId="0" fillId="0" borderId="1" xfId="1" applyFont="1" applyBorder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left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110885</xdr:colOff>
      <xdr:row>0</xdr:row>
      <xdr:rowOff>95250</xdr:rowOff>
    </xdr:from>
    <xdr:to>
      <xdr:col>2</xdr:col>
      <xdr:colOff>1828801</xdr:colOff>
      <xdr:row>3</xdr:row>
      <xdr:rowOff>189959</xdr:rowOff>
    </xdr:to>
    <xdr:grpSp>
      <xdr:nvGrpSpPr>
        <xdr:cNvPr id="5" name="Agrupar 4">
          <a:extLst>
            <a:ext uri="{FF2B5EF4-FFF2-40B4-BE49-F238E27FC236}">
              <a16:creationId xmlns:a16="http://schemas.microsoft.com/office/drawing/2014/main" id="{9BC8F228-9091-409B-BBF0-1687BD241C17}"/>
            </a:ext>
          </a:extLst>
        </xdr:cNvPr>
        <xdr:cNvGrpSpPr/>
      </xdr:nvGrpSpPr>
      <xdr:grpSpPr>
        <a:xfrm>
          <a:off x="110885" y="95250"/>
          <a:ext cx="5223116" cy="666209"/>
          <a:chOff x="1612841" y="249009"/>
          <a:chExt cx="8021629" cy="981319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2F808879-D9A2-46C9-9576-FAD9826F48EB}"/>
              </a:ext>
            </a:extLst>
          </xdr:cNvPr>
          <xdr:cNvSpPr txBox="1"/>
        </xdr:nvSpPr>
        <xdr:spPr>
          <a:xfrm>
            <a:off x="2336883" y="610086"/>
            <a:ext cx="6183522" cy="62024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00" b="1">
                <a:latin typeface="+mn-lt"/>
                <a:cs typeface="Arial" panose="020B0604020202020204" pitchFamily="34" charset="0"/>
              </a:rPr>
              <a:t>REDE ASSISTENCIAL DA STS</a:t>
            </a:r>
            <a:r>
              <a:rPr lang="pt-BR" sz="1000" b="1" baseline="0">
                <a:latin typeface="+mn-lt"/>
                <a:cs typeface="Arial" panose="020B0604020202020204" pitchFamily="34" charset="0"/>
              </a:rPr>
              <a:t> </a:t>
            </a:r>
            <a:r>
              <a:rPr lang="pt-BR" sz="1000" b="1">
                <a:latin typeface="+mn-lt"/>
                <a:cs typeface="Arial" panose="020B0604020202020204" pitchFamily="34" charset="0"/>
              </a:rPr>
              <a:t>VILA MARIA / VILA GUILHERME  - ANO 2024 </a:t>
            </a:r>
          </a:p>
          <a:p>
            <a:pPr algn="ctr"/>
            <a:r>
              <a:rPr lang="pt-BR" sz="1000" b="1">
                <a:latin typeface="+mn-lt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7" name="Imagem 406">
            <a:extLst>
              <a:ext uri="{FF2B5EF4-FFF2-40B4-BE49-F238E27FC236}">
                <a16:creationId xmlns:a16="http://schemas.microsoft.com/office/drawing/2014/main" id="{EC667C2E-5AB6-4366-8A15-30CEC70209D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8577136" y="278613"/>
            <a:ext cx="1057334" cy="7693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m 408">
            <a:extLst>
              <a:ext uri="{FF2B5EF4-FFF2-40B4-BE49-F238E27FC236}">
                <a16:creationId xmlns:a16="http://schemas.microsoft.com/office/drawing/2014/main" id="{679E46E6-9A98-4F2A-BADA-05E6206A32F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12841" y="262242"/>
            <a:ext cx="761279" cy="71554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m 407">
            <a:extLst>
              <a:ext uri="{FF2B5EF4-FFF2-40B4-BE49-F238E27FC236}">
                <a16:creationId xmlns:a16="http://schemas.microsoft.com/office/drawing/2014/main" id="{D6130F15-9FFF-4554-8F0E-FB6A8EA1862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199131" y="249009"/>
            <a:ext cx="762696" cy="3920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2:G29"/>
  <sheetViews>
    <sheetView showGridLines="0" tabSelected="1" zoomScaleNormal="100" zoomScaleSheetLayoutView="100" workbookViewId="0">
      <selection activeCell="B17" sqref="B17"/>
    </sheetView>
  </sheetViews>
  <sheetFormatPr defaultRowHeight="15" x14ac:dyDescent="0.25"/>
  <cols>
    <col min="1" max="1" width="20.5703125" customWidth="1"/>
    <col min="2" max="2" width="32" customWidth="1"/>
    <col min="3" max="3" width="29.140625" customWidth="1"/>
    <col min="4" max="4" width="18" bestFit="1" customWidth="1"/>
    <col min="6" max="6" width="16.85546875" bestFit="1" customWidth="1"/>
    <col min="7" max="7" width="14.28515625" bestFit="1" customWidth="1"/>
  </cols>
  <sheetData>
    <row r="2" spans="1:7" x14ac:dyDescent="0.25">
      <c r="A2" s="12"/>
      <c r="B2" s="12"/>
      <c r="C2" s="12"/>
    </row>
    <row r="3" spans="1:7" x14ac:dyDescent="0.25">
      <c r="A3" s="12"/>
      <c r="B3" s="12"/>
      <c r="C3" s="12"/>
      <c r="D3" s="8"/>
      <c r="E3" s="8"/>
    </row>
    <row r="4" spans="1:7" ht="37.5" customHeight="1" x14ac:dyDescent="0.25">
      <c r="A4" s="12" t="s">
        <v>14</v>
      </c>
      <c r="B4" s="12"/>
      <c r="C4" s="12"/>
    </row>
    <row r="6" spans="1:7" x14ac:dyDescent="0.25">
      <c r="A6" s="9">
        <v>2024</v>
      </c>
      <c r="B6" s="9" t="s">
        <v>12</v>
      </c>
      <c r="C6" s="9" t="s">
        <v>13</v>
      </c>
    </row>
    <row r="7" spans="1:7" x14ac:dyDescent="0.25">
      <c r="A7" s="1" t="s">
        <v>0</v>
      </c>
      <c r="B7" s="2">
        <f>(19316771.47+3278959.9+185688.89+70000)-179.2</f>
        <v>22851241.059999999</v>
      </c>
      <c r="C7" s="2">
        <f>24150723.56+153109.07</f>
        <v>24303832.629999999</v>
      </c>
    </row>
    <row r="8" spans="1:7" x14ac:dyDescent="0.25">
      <c r="A8" s="1" t="s">
        <v>1</v>
      </c>
      <c r="B8" s="2">
        <f>18599142.89+3491480+156389.94</f>
        <v>22247012.830000002</v>
      </c>
      <c r="C8" s="2">
        <f>22650173.43+111588.87+260000</f>
        <v>23021762.300000001</v>
      </c>
    </row>
    <row r="9" spans="1:7" x14ac:dyDescent="0.25">
      <c r="A9" s="1" t="s">
        <v>2</v>
      </c>
      <c r="B9" s="2">
        <f>19376776.62+3506568+177241.76+1055062.12</f>
        <v>24115648.500000004</v>
      </c>
      <c r="C9" s="2">
        <f>(22451522.75+20383.87+101034.91)-1100000</f>
        <v>21472941.530000001</v>
      </c>
      <c r="D9" s="5"/>
      <c r="G9" s="5"/>
    </row>
    <row r="10" spans="1:7" x14ac:dyDescent="0.25">
      <c r="A10" s="1" t="s">
        <v>3</v>
      </c>
      <c r="B10" s="2">
        <f>19206488.19+3506568+176347.04</f>
        <v>22889403.23</v>
      </c>
      <c r="C10" s="2">
        <f>(22554577.56+100197.37+410598.43)-433000</f>
        <v>22632373.359999999</v>
      </c>
      <c r="D10" s="4"/>
      <c r="G10" s="5"/>
    </row>
    <row r="11" spans="1:7" x14ac:dyDescent="0.25">
      <c r="A11" s="1" t="s">
        <v>4</v>
      </c>
      <c r="B11" s="11">
        <f>22933523.42+3506568+198393.24</f>
        <v>26638484.66</v>
      </c>
      <c r="C11" s="2">
        <f>22537029.39+60872.96+73621.84</f>
        <v>22671524.190000001</v>
      </c>
      <c r="G11" s="4"/>
    </row>
    <row r="12" spans="1:7" x14ac:dyDescent="0.25">
      <c r="A12" s="1" t="s">
        <v>5</v>
      </c>
      <c r="B12" s="2">
        <f>17129147.68+4092515.71+195886.54</f>
        <v>21417549.93</v>
      </c>
      <c r="C12" s="2">
        <f>22617656.37+14174.47+257401.6</f>
        <v>22889232.440000001</v>
      </c>
      <c r="F12" s="5"/>
    </row>
    <row r="13" spans="1:7" x14ac:dyDescent="0.25">
      <c r="A13" s="1" t="s">
        <v>6</v>
      </c>
      <c r="B13" s="3">
        <f>21423405+6006568+220956.93</f>
        <v>27650929.93</v>
      </c>
      <c r="C13" s="2">
        <f>22976588.39+73239.11+150167.19</f>
        <v>23199994.690000001</v>
      </c>
    </row>
    <row r="14" spans="1:7" x14ac:dyDescent="0.25">
      <c r="A14" s="1" t="s">
        <v>7</v>
      </c>
      <c r="B14" s="3">
        <f>20397320.64+3506568+250027.16</f>
        <v>24153915.800000001</v>
      </c>
      <c r="C14" s="2">
        <f>26101002.78+5760.58+175842.98</f>
        <v>26282606.34</v>
      </c>
    </row>
    <row r="15" spans="1:7" x14ac:dyDescent="0.25">
      <c r="A15" s="1" t="s">
        <v>8</v>
      </c>
      <c r="B15" s="3">
        <f>23279280.79+4092515.71+210873.96</f>
        <v>27582670.460000001</v>
      </c>
      <c r="C15" s="2">
        <f>23078657.49+173373.88+8348.88</f>
        <v>23260380.249999996</v>
      </c>
      <c r="F15" s="5"/>
    </row>
    <row r="16" spans="1:7" x14ac:dyDescent="0.25">
      <c r="A16" s="1" t="s">
        <v>9</v>
      </c>
      <c r="B16" s="3">
        <f>18432926.76+3506568+226436.53</f>
        <v>22165931.290000003</v>
      </c>
      <c r="C16" s="2">
        <f>25063225.61+106818.16</f>
        <v>25170043.77</v>
      </c>
      <c r="F16" s="5"/>
    </row>
    <row r="17" spans="1:7" x14ac:dyDescent="0.25">
      <c r="A17" s="1" t="s">
        <v>10</v>
      </c>
      <c r="B17" s="3">
        <f>15749699.98+3506568+207385.25</f>
        <v>19463653.23</v>
      </c>
      <c r="C17" s="2">
        <f>24841489.27+15547.27+31630.8</f>
        <v>24888667.34</v>
      </c>
      <c r="D17" s="4"/>
      <c r="F17" s="5"/>
    </row>
    <row r="18" spans="1:7" x14ac:dyDescent="0.25">
      <c r="A18" s="1" t="s">
        <v>11</v>
      </c>
      <c r="B18" s="3"/>
      <c r="C18" s="2"/>
      <c r="D18" s="4"/>
      <c r="F18" s="5"/>
    </row>
    <row r="19" spans="1:7" x14ac:dyDescent="0.25">
      <c r="B19" s="4"/>
      <c r="C19" s="4"/>
      <c r="D19" s="4"/>
      <c r="F19" s="5"/>
    </row>
    <row r="20" spans="1:7" x14ac:dyDescent="0.25">
      <c r="A20" s="7" t="s">
        <v>15</v>
      </c>
      <c r="F20" s="4"/>
      <c r="G20" s="6"/>
    </row>
    <row r="21" spans="1:7" x14ac:dyDescent="0.25">
      <c r="A21" s="7"/>
    </row>
    <row r="22" spans="1:7" ht="29.25" customHeight="1" x14ac:dyDescent="0.25">
      <c r="A22" s="13"/>
      <c r="B22" s="13"/>
      <c r="C22" s="13"/>
      <c r="D22" s="10"/>
      <c r="E22" s="10"/>
      <c r="G22" s="6"/>
    </row>
    <row r="23" spans="1:7" x14ac:dyDescent="0.25">
      <c r="C23" s="5"/>
    </row>
    <row r="24" spans="1:7" x14ac:dyDescent="0.25">
      <c r="C24" s="5"/>
    </row>
    <row r="25" spans="1:7" x14ac:dyDescent="0.25">
      <c r="C25" s="5"/>
    </row>
    <row r="26" spans="1:7" x14ac:dyDescent="0.25">
      <c r="C26" s="5"/>
    </row>
    <row r="28" spans="1:7" x14ac:dyDescent="0.25">
      <c r="C28" s="4"/>
    </row>
    <row r="29" spans="1:7" x14ac:dyDescent="0.25">
      <c r="C29" s="4"/>
    </row>
  </sheetData>
  <mergeCells count="4">
    <mergeCell ref="A2:C2"/>
    <mergeCell ref="A4:C4"/>
    <mergeCell ref="A3:C3"/>
    <mergeCell ref="A22:C22"/>
  </mergeCells>
  <printOptions horizontalCentered="1"/>
  <pageMargins left="0.5" right="0.36" top="0.5600000000000000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Luis Alberto de Souza Silva</cp:lastModifiedBy>
  <cp:lastPrinted>2023-01-17T11:41:40Z</cp:lastPrinted>
  <dcterms:created xsi:type="dcterms:W3CDTF">2018-08-24T20:28:36Z</dcterms:created>
  <dcterms:modified xsi:type="dcterms:W3CDTF">2024-12-13T19:49:22Z</dcterms:modified>
</cp:coreProperties>
</file>